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09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B32" i="1" l="1"/>
  <c r="C32" i="1" l="1"/>
  <c r="D26" i="1"/>
  <c r="D25" i="1" l="1"/>
  <c r="D11" i="1"/>
  <c r="D12" i="1"/>
  <c r="D13" i="1"/>
  <c r="D14" i="1"/>
  <c r="D18" i="1"/>
  <c r="D9" i="1"/>
  <c r="C20" i="1" l="1"/>
  <c r="B20" i="1" l="1"/>
  <c r="D19" i="1" l="1"/>
  <c r="D24" i="1"/>
  <c r="D27" i="1"/>
  <c r="D28" i="1"/>
  <c r="D29" i="1"/>
  <c r="D31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<sst xmlns="http://schemas.openxmlformats.org/spreadsheetml/2006/main" count="40" uniqueCount="40">
  <si>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</si>
  <si>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</si>
  <si>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</si>
  <si>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</si>
  <si>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</si>
  <si>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</si>
  <si>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</si>
  <si>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</si>
  <si>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</si>
  <si>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</si>
  <si>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</si>
  <si>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</si>
  <si>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</si>
  <si>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</si>
  <si>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</si>
  <si>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</si>
  <si>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</si>
  <si>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</si>
  <si>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</si>
  <si>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</si>
  <si>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</si>
  <si>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</si>
  <si>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</si>
  <si>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</si>
  <si>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</si>
  <si>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</si>
  <si>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</si>
  <si>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</si>
  <si>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</si>
  <si>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</si>
  <si>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</si>
  <si>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</si>
  <si>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</si>
  <si>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</si>
  <si>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</si>
  <si>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</si>
  <si>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</si>
  <si>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</si>
  <si>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Национальная безопасность</t>
  </si>
  <si>
    <t>на 01 сентября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</si>
</sst>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32" sqref="C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B10+B11+B12+B13+B14+B15+B16+B17+B18</f>
        <v>253900</v>
      </c>
      <c r="C9" s="9">
        <f>C10+C11+C12+C13+C14+C15+C16+C17+C18</f>
        <v>332172.46000000002</v>
      </c>
      <c r="D9" s="10">
        <f t="shared" ref="D9:D19" si="0">C9/B9*100</f>
        <v>130.82806616778259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20980.07</v>
      </c>
      <c r="D10" s="10">
        <f t="shared" si="0"/>
        <v>68.562320261437904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-487.95</v>
      </c>
      <c r="D11" s="10">
        <f t="shared" si="0"/>
        <v>-2.1215217391304346</v>
      </c>
      <c r="E11" s="7"/>
      <c r="F11" s="5"/>
      <c r="G11" s="5"/>
    </row>
    <row r="12" spans="1:7" x14ac:dyDescent="0.25">
      <c r="A12" s="8" t="s">
        <v>33</v>
      </c>
      <c r="B12" s="9">
        <v>16000</v>
      </c>
      <c r="C12" s="9">
        <v>14824</v>
      </c>
      <c r="D12" s="10">
        <f t="shared" si="0"/>
        <v>92.65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8453.01</v>
      </c>
      <c r="D13" s="10">
        <f t="shared" si="0"/>
        <v>5.4676649417852525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2420</v>
      </c>
      <c r="D14" s="10">
        <f t="shared" si="0"/>
        <v>48.4</v>
      </c>
      <c r="E14" s="7"/>
      <c r="F14" s="5"/>
      <c r="G14" s="5"/>
    </row>
    <row r="15" spans="1:7" ht="21" customHeight="1" x14ac:dyDescent="0.25">
      <c r="A15" s="8" t="s">
        <v>34</v>
      </c>
      <c r="B15" s="9">
        <v>0</v>
      </c>
      <c r="C15" s="9">
        <v>285533.33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37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35</v>
      </c>
      <c r="B18" s="9">
        <v>24700</v>
      </c>
      <c r="C18" s="9">
        <v>0</v>
      </c>
      <c r="D18" s="10">
        <f t="shared" si="0"/>
        <v>0</v>
      </c>
      <c r="E18" s="7"/>
      <c r="F18" s="5"/>
      <c r="G18" s="5"/>
    </row>
    <row r="19" spans="1:7" x14ac:dyDescent="0.25">
      <c r="A19" s="8" t="s">
        <v>10</v>
      </c>
      <c r="B19" s="21">
        <v>3154600</v>
      </c>
      <c r="C19" s="9">
        <v>2316531</v>
      </c>
      <c r="D19" s="10">
        <f t="shared" si="0"/>
        <v>73.433430545869527</v>
      </c>
      <c r="E19" s="7"/>
      <c r="F19" s="5"/>
      <c r="G19" s="5"/>
    </row>
    <row r="20" spans="1:7" x14ac:dyDescent="0.25">
      <c r="A20" s="6" t="s">
        <v>12</v>
      </c>
      <c r="B20" s="12">
        <f>B9+B19</f>
        <v>3408500</v>
      </c>
      <c r="C20" s="12">
        <f>C9+C19</f>
        <v>2648703.46</v>
      </c>
      <c r="D20" s="10">
        <f t="shared" ref="D20" si="1">C20/B20*100</f>
        <v>77.708771013642362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730401</v>
      </c>
      <c r="C22" s="9">
        <v>636977.01</v>
      </c>
      <c r="D22" s="10">
        <f>C22/B22*100</f>
        <v>87.209219319250664</v>
      </c>
      <c r="E22" s="13"/>
      <c r="F22" s="5"/>
      <c r="G22" s="5"/>
    </row>
    <row r="23" spans="1:7" ht="33.75" x14ac:dyDescent="0.25">
      <c r="A23" s="11" t="s">
        <v>20</v>
      </c>
      <c r="B23" s="9">
        <v>1444293</v>
      </c>
      <c r="C23" s="9">
        <v>953997.04</v>
      </c>
      <c r="D23" s="10">
        <f>C23/B23*100</f>
        <v>66.052874312899107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31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43800</v>
      </c>
      <c r="C25" s="9">
        <v>15657.02</v>
      </c>
      <c r="D25" s="10">
        <f t="shared" si="2"/>
        <v>35.746621004566208</v>
      </c>
      <c r="E25" s="13"/>
      <c r="F25" s="5"/>
      <c r="G25" s="5"/>
    </row>
    <row r="26" spans="1:7" s="4" customFormat="1" x14ac:dyDescent="0.25">
      <c r="A26" s="11" t="s">
        <v>38</v>
      </c>
      <c r="B26" s="9">
        <v>30000</v>
      </c>
      <c r="C26" s="9">
        <v>30000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419000</v>
      </c>
      <c r="C27" s="9">
        <v>354607.4</v>
      </c>
      <c r="D27" s="10">
        <f t="shared" si="2"/>
        <v>84.63183770883056</v>
      </c>
      <c r="E27" s="13"/>
      <c r="F27" s="5"/>
      <c r="G27" s="5"/>
    </row>
    <row r="28" spans="1:7" s="4" customFormat="1" x14ac:dyDescent="0.25">
      <c r="A28" s="8" t="s">
        <v>24</v>
      </c>
      <c r="B28" s="9">
        <v>562241</v>
      </c>
      <c r="C28" s="9">
        <v>407890.39</v>
      </c>
      <c r="D28" s="10">
        <f t="shared" si="2"/>
        <v>72.547251089835143</v>
      </c>
      <c r="E28" s="13"/>
      <c r="F28" s="5"/>
      <c r="G28" s="5"/>
    </row>
    <row r="29" spans="1:7" x14ac:dyDescent="0.25">
      <c r="A29" s="11" t="s">
        <v>25</v>
      </c>
      <c r="B29" s="9">
        <v>100765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50000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25000</v>
      </c>
      <c r="C31" s="20">
        <v>19927</v>
      </c>
      <c r="D31" s="10">
        <f t="shared" si="2"/>
        <v>79.707999999999998</v>
      </c>
      <c r="E31" s="13"/>
      <c r="F31" s="5"/>
      <c r="G31" s="5"/>
    </row>
    <row r="32" spans="1:7" x14ac:dyDescent="0.25">
      <c r="A32" s="14" t="s">
        <v>15</v>
      </c>
      <c r="B32" s="12">
        <f>B22+B23+B24+B25+B26+B27+B28+B29+B30+B31</f>
        <v>3408500</v>
      </c>
      <c r="C32" s="12">
        <f>C22+C23+C24+C25+C26+C27+C28+C29+C30+C31</f>
        <v>2419055.8600000003</v>
      </c>
      <c r="D32" s="15">
        <f>C32/B32*100</f>
        <v>70.971273580754001</v>
      </c>
      <c r="E32" s="13"/>
      <c r="F32" s="5"/>
      <c r="G32" s="5"/>
    </row>
    <row r="33" spans="1:7" x14ac:dyDescent="0.25">
      <c r="A33" s="16" t="s">
        <v>16</v>
      </c>
      <c r="B33" s="17">
        <f>B20-B32</f>
        <v>0</v>
      </c>
      <c r="C33" s="17">
        <f>C20-C32</f>
        <v>229647.59999999963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36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2022-09-14T11:11:26Z</dcterms:modified>
</cp:coreProperties>
</file>